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225" windowHeight="8910" activeTab="1"/>
  </bookViews>
  <sheets>
    <sheet name="List1" sheetId="1" r:id="rId1"/>
    <sheet name="Pořadí" sheetId="2" r:id="rId2"/>
    <sheet name="List3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<sst xmlns="http://schemas.openxmlformats.org/spreadsheetml/2006/main" count="85" uniqueCount="65">
  <si>
    <t>Škola</t>
  </si>
  <si>
    <t>St.č.</t>
  </si>
  <si>
    <t>pořadí</t>
  </si>
  <si>
    <t>Pořadí</t>
  </si>
  <si>
    <t>Body</t>
  </si>
  <si>
    <t>Soutěžící</t>
  </si>
  <si>
    <t>p</t>
  </si>
  <si>
    <t>část</t>
  </si>
  <si>
    <t>C e l k e m</t>
  </si>
  <si>
    <t>V Ý S L E D K O V Á   L I S T I N A</t>
  </si>
  <si>
    <t>Start. číslo</t>
  </si>
  <si>
    <t>Jihočeský</t>
  </si>
  <si>
    <t>Ústecký</t>
  </si>
  <si>
    <t>Jihomoravský</t>
  </si>
  <si>
    <t>Olomoucký</t>
  </si>
  <si>
    <t>Moravskoslezský</t>
  </si>
  <si>
    <t>Kraj</t>
  </si>
  <si>
    <t>Plzeňský</t>
  </si>
  <si>
    <t>Střední škola technická a zemědělská, Mohelnice</t>
  </si>
  <si>
    <t>Vysočina</t>
  </si>
  <si>
    <t>Střední odborná škola strojní a elektrotechnická, Velešín</t>
  </si>
  <si>
    <t>FINÁLOVÉHO KOLA CELOSTÁTNÍ ODBORNÉ SOUTĚŽE</t>
  </si>
  <si>
    <t>Královéhradecký</t>
  </si>
  <si>
    <t>Střední průmyslová škola, Střední odborná škola a Střední odborné učiliště, Hradec Králové</t>
  </si>
  <si>
    <t>Pardubický</t>
  </si>
  <si>
    <t>Střední odborná škola a Střední odborné učiliště Vyškov</t>
  </si>
  <si>
    <t>Střední průmyslová škola strojnická a Střední odborná škola profesora Švejcara, Plzeň</t>
  </si>
  <si>
    <t>Střední průmyslová škola, Chrudim</t>
  </si>
  <si>
    <t>Střední škola průmyslová, technická a automobilní, Jihlava</t>
  </si>
  <si>
    <t>VOŠ, SPŠ a SOŠ řemesel a služeb, Strakonice</t>
  </si>
  <si>
    <t>Střední škola stavební a strojní, Teplice</t>
  </si>
  <si>
    <t>KOVO  Junior 2019   OBRÁBĚČ KOVŮ</t>
  </si>
  <si>
    <t xml:space="preserve">15.4.2019 - 17.4.2019                                                                                   Chomutov                                       </t>
  </si>
  <si>
    <t>Vyšší odborná škola a Střední průmyslová škola, Žďár nad Sázavou</t>
  </si>
  <si>
    <t>Eduard Ťupa</t>
  </si>
  <si>
    <t>Pavel Sádlík</t>
  </si>
  <si>
    <t>František Žďárský</t>
  </si>
  <si>
    <t>Střední průmyslová škola, Tachov</t>
  </si>
  <si>
    <t>Pavel Tyšl</t>
  </si>
  <si>
    <t>David Němec</t>
  </si>
  <si>
    <t>VOŠ, SPŠ a SŠ služeb a cestovního ruchu, Varnsdorf</t>
  </si>
  <si>
    <t>Milan Berka</t>
  </si>
  <si>
    <t>Vojtěch Varta</t>
  </si>
  <si>
    <t>Střední škola André Citroëna, Boskovice</t>
  </si>
  <si>
    <t>Radim Havránek</t>
  </si>
  <si>
    <t>Střední průmyslová škola,  Hranice</t>
  </si>
  <si>
    <t>Matěj Dohnal</t>
  </si>
  <si>
    <t>Kristián Marek</t>
  </si>
  <si>
    <t>David Brambora</t>
  </si>
  <si>
    <t>Karel Karras</t>
  </si>
  <si>
    <t>Dominik Kaštánek</t>
  </si>
  <si>
    <t>Vítězslav Obolecký</t>
  </si>
  <si>
    <t>Hlavní město Praha</t>
  </si>
  <si>
    <t>Tomáš Vlček</t>
  </si>
  <si>
    <t>Zdeněk Kulhavý</t>
  </si>
  <si>
    <t>KOVO  Junior 2019     OBRÁBĚČ KOVŮ</t>
  </si>
  <si>
    <t>Jan Bostl</t>
  </si>
  <si>
    <t>VOŠ, SOŠ a SOU Kopřivnice</t>
  </si>
  <si>
    <t>Jan Juračák</t>
  </si>
  <si>
    <t>Střední škola technická a zemědělská, Nový Jičín</t>
  </si>
  <si>
    <t>David Matějček</t>
  </si>
  <si>
    <t>Střední škola elektrotechniky a strojírenství, Praha</t>
  </si>
  <si>
    <t>Praktický úkol č.1 400b.</t>
  </si>
  <si>
    <t>Praktický úkol č.2 130 b.</t>
  </si>
  <si>
    <t>David Pirochta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</si>
</sst>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0"/>
      <name val="Arial CE"/>
      <family val="0"/>
    </font>
    <font>
      <sz val="1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2"/>
      <name val="Arial CE"/>
      <family val="0"/>
    </font>
    <font>
      <b/>
      <sz val="16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b/>
      <i/>
      <sz val="7"/>
      <name val="Arial CE"/>
      <family val="0"/>
    </font>
    <font>
      <sz val="9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3" fillId="36" borderId="17" xfId="0" applyFont="1" applyFill="1" applyBorder="1" applyAlignment="1">
      <alignment horizontal="center"/>
    </xf>
    <xf numFmtId="0" fontId="2" fillId="33" borderId="18" xfId="0" applyFont="1" applyFill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2" fillId="0" borderId="16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6" xfId="0" applyNumberFormat="1" applyFont="1" applyBorder="1" applyAlignment="1" applyProtection="1">
      <alignment horizontal="center"/>
      <protection/>
    </xf>
    <xf numFmtId="0" fontId="2" fillId="36" borderId="19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36" borderId="20" xfId="0" applyFont="1" applyFill="1" applyBorder="1" applyAlignment="1">
      <alignment/>
    </xf>
    <xf numFmtId="0" fontId="2" fillId="33" borderId="22" xfId="0" applyFont="1" applyFill="1" applyBorder="1" applyAlignment="1" applyProtection="1">
      <alignment/>
      <protection/>
    </xf>
    <xf numFmtId="49" fontId="15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49" fontId="15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2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2" fillId="0" borderId="27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6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0</xdr:row>
      <xdr:rowOff>66675</xdr:rowOff>
    </xdr:from>
    <xdr:to>
      <xdr:col>6</xdr:col>
      <xdr:colOff>66675</xdr:colOff>
      <xdr:row>0</xdr:row>
      <xdr:rowOff>542925</xdr:rowOff>
    </xdr:to>
    <xdr:pic>
      <xdr:nvPicPr>
        <xdr:cNvPr id="1" name="Picture 4" descr="01539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6675"/>
          <a:ext cx="2076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0</xdr:row>
      <xdr:rowOff>66675</xdr:rowOff>
    </xdr:from>
    <xdr:to>
      <xdr:col>7</xdr:col>
      <xdr:colOff>238125</xdr:colOff>
      <xdr:row>0</xdr:row>
      <xdr:rowOff>542925</xdr:rowOff>
    </xdr:to>
    <xdr:pic>
      <xdr:nvPicPr>
        <xdr:cNvPr id="2" name="obrázek 2" descr="cechko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66675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533400</xdr:colOff>
      <xdr:row>0</xdr:row>
      <xdr:rowOff>542925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5250"/>
          <a:ext cx="3771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0</xdr:row>
      <xdr:rowOff>66675</xdr:rowOff>
    </xdr:from>
    <xdr:to>
      <xdr:col>3</xdr:col>
      <xdr:colOff>542925</xdr:colOff>
      <xdr:row>1</xdr:row>
      <xdr:rowOff>47625</xdr:rowOff>
    </xdr:to>
    <xdr:pic>
      <xdr:nvPicPr>
        <xdr:cNvPr id="1" name="Picture 4" descr="01539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6675"/>
          <a:ext cx="5114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47625</xdr:rowOff>
    </xdr:from>
    <xdr:to>
      <xdr:col>6</xdr:col>
      <xdr:colOff>581025</xdr:colOff>
      <xdr:row>0</xdr:row>
      <xdr:rowOff>438150</xdr:rowOff>
    </xdr:to>
    <xdr:pic>
      <xdr:nvPicPr>
        <xdr:cNvPr id="2" name="obrázek 2" descr="cechko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47625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533400</xdr:colOff>
      <xdr:row>0</xdr:row>
      <xdr:rowOff>342900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4775"/>
          <a:ext cx="2276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4.375" style="6" customWidth="1"/>
    <col min="2" max="2" width="29.25390625" style="0" customWidth="1"/>
    <col min="3" max="3" width="16.625" style="0" customWidth="1"/>
    <col min="4" max="4" width="4.875" style="0" customWidth="1"/>
    <col min="5" max="6" width="7.00390625" style="0" customWidth="1"/>
    <col min="7" max="7" width="5.75390625" style="0" customWidth="1"/>
    <col min="8" max="8" width="6.125" style="0" customWidth="1"/>
  </cols>
  <sheetData>
    <row r="1" spans="1:8" ht="42.75" customHeight="1">
      <c r="A1" s="63"/>
      <c r="B1" s="64"/>
      <c r="C1" s="64"/>
      <c r="D1" s="64"/>
      <c r="E1" s="64"/>
      <c r="F1" s="64"/>
      <c r="G1" s="64"/>
      <c r="H1" s="64"/>
    </row>
    <row r="2" spans="1:8" ht="20.25" customHeight="1">
      <c r="A2" s="53" t="s">
        <v>9</v>
      </c>
      <c r="B2" s="54"/>
      <c r="C2" s="54"/>
      <c r="D2" s="54"/>
      <c r="E2" s="54"/>
      <c r="F2" s="54"/>
      <c r="G2" s="54"/>
      <c r="H2" s="54"/>
    </row>
    <row r="3" spans="1:8" ht="15">
      <c r="A3" s="53" t="s">
        <v>21</v>
      </c>
      <c r="B3" s="54"/>
      <c r="C3" s="54"/>
      <c r="D3" s="54"/>
      <c r="E3" s="54"/>
      <c r="F3" s="54"/>
      <c r="G3" s="54"/>
      <c r="H3" s="54"/>
    </row>
    <row r="4" spans="1:8" ht="15">
      <c r="A4" s="53" t="s">
        <v>31</v>
      </c>
      <c r="B4" s="54"/>
      <c r="C4" s="54"/>
      <c r="D4" s="54"/>
      <c r="E4" s="54"/>
      <c r="F4" s="54"/>
      <c r="G4" s="54"/>
      <c r="H4" s="54"/>
    </row>
    <row r="5" spans="1:8" ht="16.5" customHeight="1" thickBot="1">
      <c r="A5" s="65" t="s">
        <v>32</v>
      </c>
      <c r="B5" s="66"/>
      <c r="C5" s="66"/>
      <c r="D5" s="66"/>
      <c r="E5" s="66"/>
      <c r="F5" s="66"/>
      <c r="G5" s="66"/>
      <c r="H5" s="66"/>
    </row>
    <row r="6" spans="1:8" ht="14.25" customHeight="1">
      <c r="A6" s="51" t="s">
        <v>16</v>
      </c>
      <c r="B6" s="61" t="s">
        <v>0</v>
      </c>
      <c r="C6" s="67" t="s">
        <v>5</v>
      </c>
      <c r="D6" s="69" t="s">
        <v>10</v>
      </c>
      <c r="E6" s="55" t="s">
        <v>62</v>
      </c>
      <c r="F6" s="59" t="s">
        <v>63</v>
      </c>
      <c r="G6" s="57" t="s">
        <v>8</v>
      </c>
      <c r="H6" s="58"/>
    </row>
    <row r="7" spans="1:8" ht="13.5" thickBot="1">
      <c r="A7" s="52"/>
      <c r="B7" s="62"/>
      <c r="C7" s="68"/>
      <c r="D7" s="70"/>
      <c r="E7" s="56" t="s">
        <v>7</v>
      </c>
      <c r="F7" s="60" t="s">
        <v>7</v>
      </c>
      <c r="G7" s="17" t="s">
        <v>4</v>
      </c>
      <c r="H7" s="18" t="s">
        <v>2</v>
      </c>
    </row>
    <row r="8" spans="1:8" ht="34.5" customHeight="1" thickBot="1">
      <c r="A8" s="16" t="s">
        <v>19</v>
      </c>
      <c r="B8" s="35" t="s">
        <v>28</v>
      </c>
      <c r="C8" s="40" t="s">
        <v>64</v>
      </c>
      <c r="D8" s="22">
        <v>17</v>
      </c>
      <c r="E8" s="19">
        <v>295</v>
      </c>
      <c r="F8" s="20">
        <v>94</v>
      </c>
      <c r="G8" s="25">
        <f>SUM(E8:F8)</f>
        <v>389</v>
      </c>
      <c r="H8" s="26">
        <f>_xlfn.RANK.EQ(G8,G8:G27)</f>
        <v>5</v>
      </c>
    </row>
    <row r="9" spans="1:8" ht="34.5" customHeight="1" thickBot="1">
      <c r="A9" s="16" t="s">
        <v>19</v>
      </c>
      <c r="B9" s="36" t="s">
        <v>33</v>
      </c>
      <c r="C9" s="40" t="s">
        <v>34</v>
      </c>
      <c r="D9" s="22">
        <v>13</v>
      </c>
      <c r="E9" s="19">
        <v>315</v>
      </c>
      <c r="F9" s="20">
        <v>87</v>
      </c>
      <c r="G9" s="25">
        <f aca="true" t="shared" si="0" ref="G9:G25">SUM(E9:F9)</f>
        <v>402</v>
      </c>
      <c r="H9" s="26">
        <f>_xlfn.RANK.EQ(G9,G8:G27)</f>
        <v>3</v>
      </c>
    </row>
    <row r="10" spans="1:8" ht="34.5" customHeight="1" thickBot="1">
      <c r="A10" s="16" t="s">
        <v>11</v>
      </c>
      <c r="B10" s="36" t="s">
        <v>20</v>
      </c>
      <c r="C10" s="40" t="s">
        <v>56</v>
      </c>
      <c r="D10" s="22">
        <v>4</v>
      </c>
      <c r="E10" s="19">
        <v>255</v>
      </c>
      <c r="F10" s="20">
        <v>78</v>
      </c>
      <c r="G10" s="25">
        <f t="shared" si="0"/>
        <v>333</v>
      </c>
      <c r="H10" s="26">
        <f>_xlfn.RANK.EQ(G10,G8:G27)</f>
        <v>7</v>
      </c>
    </row>
    <row r="11" spans="1:8" ht="34.5" customHeight="1" thickBot="1">
      <c r="A11" s="16" t="s">
        <v>11</v>
      </c>
      <c r="B11" s="37" t="s">
        <v>29</v>
      </c>
      <c r="C11" s="41" t="s">
        <v>35</v>
      </c>
      <c r="D11" s="24">
        <v>2</v>
      </c>
      <c r="E11" s="19">
        <v>110</v>
      </c>
      <c r="F11" s="20">
        <v>61</v>
      </c>
      <c r="G11" s="25">
        <f t="shared" si="0"/>
        <v>171</v>
      </c>
      <c r="H11" s="26">
        <f>_xlfn.RANK.EQ(G11,G8:G27)</f>
        <v>19</v>
      </c>
    </row>
    <row r="12" spans="1:8" ht="34.5" customHeight="1" thickBot="1">
      <c r="A12" s="16" t="s">
        <v>17</v>
      </c>
      <c r="B12" s="36" t="s">
        <v>26</v>
      </c>
      <c r="C12" s="40" t="s">
        <v>36</v>
      </c>
      <c r="D12" s="22">
        <v>15</v>
      </c>
      <c r="E12" s="19">
        <v>105</v>
      </c>
      <c r="F12" s="20">
        <v>72</v>
      </c>
      <c r="G12" s="25">
        <f t="shared" si="0"/>
        <v>177</v>
      </c>
      <c r="H12" s="26">
        <f>_xlfn.RANK.EQ(G12,G8:G27)</f>
        <v>18</v>
      </c>
    </row>
    <row r="13" spans="1:8" ht="34.5" customHeight="1" thickBot="1">
      <c r="A13" s="16" t="s">
        <v>17</v>
      </c>
      <c r="B13" s="36" t="s">
        <v>37</v>
      </c>
      <c r="C13" s="40" t="s">
        <v>38</v>
      </c>
      <c r="D13" s="22">
        <v>10</v>
      </c>
      <c r="E13" s="19">
        <v>135</v>
      </c>
      <c r="F13" s="20">
        <v>54</v>
      </c>
      <c r="G13" s="25">
        <f t="shared" si="0"/>
        <v>189</v>
      </c>
      <c r="H13" s="26">
        <f>_xlfn.RANK.EQ(G13,G8:G27)</f>
        <v>17</v>
      </c>
    </row>
    <row r="14" spans="1:8" ht="34.5" customHeight="1" thickBot="1">
      <c r="A14" s="16" t="s">
        <v>12</v>
      </c>
      <c r="B14" s="36" t="s">
        <v>30</v>
      </c>
      <c r="C14" s="40" t="s">
        <v>39</v>
      </c>
      <c r="D14" s="22">
        <v>12</v>
      </c>
      <c r="E14" s="19">
        <v>175</v>
      </c>
      <c r="F14" s="20">
        <v>88</v>
      </c>
      <c r="G14" s="25">
        <f t="shared" si="0"/>
        <v>263</v>
      </c>
      <c r="H14" s="26">
        <f>_xlfn.RANK.EQ(G14,G8:G27)</f>
        <v>12</v>
      </c>
    </row>
    <row r="15" spans="1:8" ht="34.5" customHeight="1" thickBot="1">
      <c r="A15" s="16" t="s">
        <v>12</v>
      </c>
      <c r="B15" s="36" t="s">
        <v>40</v>
      </c>
      <c r="C15" s="40" t="s">
        <v>41</v>
      </c>
      <c r="D15" s="22">
        <v>3</v>
      </c>
      <c r="E15" s="19">
        <v>300</v>
      </c>
      <c r="F15" s="20">
        <v>103</v>
      </c>
      <c r="G15" s="25">
        <f t="shared" si="0"/>
        <v>403</v>
      </c>
      <c r="H15" s="26">
        <f>_xlfn.RANK.EQ(G15,G8:G27)</f>
        <v>2</v>
      </c>
    </row>
    <row r="16" spans="1:8" ht="34.5" customHeight="1" thickBot="1">
      <c r="A16" s="16" t="s">
        <v>13</v>
      </c>
      <c r="B16" s="36" t="s">
        <v>25</v>
      </c>
      <c r="C16" s="40" t="s">
        <v>42</v>
      </c>
      <c r="D16" s="22">
        <v>11</v>
      </c>
      <c r="E16" s="19">
        <v>210</v>
      </c>
      <c r="F16" s="20">
        <v>62</v>
      </c>
      <c r="G16" s="25">
        <f t="shared" si="0"/>
        <v>272</v>
      </c>
      <c r="H16" s="26">
        <f>_xlfn.RANK.EQ(G16,G8:G27)</f>
        <v>11</v>
      </c>
    </row>
    <row r="17" spans="1:8" ht="34.5" customHeight="1" thickBot="1">
      <c r="A17" s="16" t="s">
        <v>13</v>
      </c>
      <c r="B17" s="36" t="s">
        <v>43</v>
      </c>
      <c r="C17" s="40" t="s">
        <v>44</v>
      </c>
      <c r="D17" s="22">
        <v>19</v>
      </c>
      <c r="E17" s="19">
        <v>255</v>
      </c>
      <c r="F17" s="20">
        <v>73</v>
      </c>
      <c r="G17" s="25">
        <f t="shared" si="0"/>
        <v>328</v>
      </c>
      <c r="H17" s="26">
        <f>_xlfn.RANK.EQ(G17,G8:G27)</f>
        <v>8</v>
      </c>
    </row>
    <row r="18" spans="1:8" ht="34.5" customHeight="1" thickBot="1">
      <c r="A18" s="16" t="s">
        <v>14</v>
      </c>
      <c r="B18" s="36" t="s">
        <v>45</v>
      </c>
      <c r="C18" s="40" t="s">
        <v>46</v>
      </c>
      <c r="D18" s="22">
        <v>14</v>
      </c>
      <c r="E18" s="19">
        <v>215</v>
      </c>
      <c r="F18" s="20">
        <v>98</v>
      </c>
      <c r="G18" s="25">
        <f t="shared" si="0"/>
        <v>313</v>
      </c>
      <c r="H18" s="26">
        <f>_xlfn.RANK.EQ(G18,G8:G27)</f>
        <v>9</v>
      </c>
    </row>
    <row r="19" spans="1:8" ht="34.5" customHeight="1" thickBot="1">
      <c r="A19" s="16" t="s">
        <v>14</v>
      </c>
      <c r="B19" s="36" t="s">
        <v>18</v>
      </c>
      <c r="C19" s="40" t="s">
        <v>47</v>
      </c>
      <c r="D19" s="22">
        <v>1</v>
      </c>
      <c r="E19" s="19">
        <v>85</v>
      </c>
      <c r="F19" s="20">
        <v>66</v>
      </c>
      <c r="G19" s="25">
        <f t="shared" si="0"/>
        <v>151</v>
      </c>
      <c r="H19" s="26">
        <f>_xlfn.RANK.EQ(G19,G8:G27)</f>
        <v>20</v>
      </c>
    </row>
    <row r="20" spans="1:8" ht="34.5" customHeight="1" thickBot="1">
      <c r="A20" s="16" t="s">
        <v>15</v>
      </c>
      <c r="B20" s="36" t="s">
        <v>57</v>
      </c>
      <c r="C20" s="40" t="s">
        <v>58</v>
      </c>
      <c r="D20" s="22">
        <v>5</v>
      </c>
      <c r="E20" s="19">
        <v>375</v>
      </c>
      <c r="F20" s="20">
        <v>103</v>
      </c>
      <c r="G20" s="25">
        <f t="shared" si="0"/>
        <v>478</v>
      </c>
      <c r="H20" s="26">
        <f>_xlfn.RANK.EQ(G20,G8:G27)</f>
        <v>1</v>
      </c>
    </row>
    <row r="21" spans="1:8" ht="34.5" customHeight="1" thickBot="1">
      <c r="A21" s="16" t="s">
        <v>15</v>
      </c>
      <c r="B21" s="36" t="s">
        <v>59</v>
      </c>
      <c r="C21" s="40" t="s">
        <v>60</v>
      </c>
      <c r="D21" s="22">
        <v>18</v>
      </c>
      <c r="E21" s="19">
        <v>220</v>
      </c>
      <c r="F21" s="20">
        <v>73</v>
      </c>
      <c r="G21" s="25">
        <f t="shared" si="0"/>
        <v>293</v>
      </c>
      <c r="H21" s="26">
        <f>_xlfn.RANK.EQ(G21,G8:G27)</f>
        <v>10</v>
      </c>
    </row>
    <row r="22" spans="1:8" ht="34.5" customHeight="1" thickBot="1">
      <c r="A22" s="21" t="s">
        <v>22</v>
      </c>
      <c r="B22" s="47" t="s">
        <v>23</v>
      </c>
      <c r="C22" s="42" t="s">
        <v>48</v>
      </c>
      <c r="D22" s="48">
        <v>20</v>
      </c>
      <c r="E22" s="49">
        <v>140</v>
      </c>
      <c r="F22" s="20">
        <v>64</v>
      </c>
      <c r="G22" s="25">
        <f t="shared" si="0"/>
        <v>204</v>
      </c>
      <c r="H22" s="26">
        <f>_xlfn.RANK.EQ(G22,G8:G27)</f>
        <v>16</v>
      </c>
    </row>
    <row r="23" spans="1:8" ht="34.5" customHeight="1" thickBot="1">
      <c r="A23" s="21" t="s">
        <v>22</v>
      </c>
      <c r="B23" s="47" t="s">
        <v>23</v>
      </c>
      <c r="C23" s="42" t="s">
        <v>49</v>
      </c>
      <c r="D23" s="48">
        <v>16</v>
      </c>
      <c r="E23" s="49">
        <v>160</v>
      </c>
      <c r="F23" s="20">
        <v>65</v>
      </c>
      <c r="G23" s="25">
        <f>SUM(E23:F23)</f>
        <v>225</v>
      </c>
      <c r="H23" s="26">
        <f>_xlfn.RANK.EQ(G23,G8:G27)</f>
        <v>15</v>
      </c>
    </row>
    <row r="24" spans="1:8" ht="34.5" customHeight="1" thickBot="1">
      <c r="A24" s="21" t="s">
        <v>24</v>
      </c>
      <c r="B24" s="36" t="s">
        <v>27</v>
      </c>
      <c r="C24" s="42" t="s">
        <v>50</v>
      </c>
      <c r="D24" s="23">
        <v>7</v>
      </c>
      <c r="E24" s="27">
        <v>320</v>
      </c>
      <c r="F24" s="28">
        <v>72</v>
      </c>
      <c r="G24" s="25">
        <f t="shared" si="0"/>
        <v>392</v>
      </c>
      <c r="H24" s="26">
        <f>_xlfn.RANK.EQ(G24,G8:G27)</f>
        <v>4</v>
      </c>
    </row>
    <row r="25" spans="1:8" ht="34.5" customHeight="1" thickBot="1">
      <c r="A25" s="29" t="s">
        <v>24</v>
      </c>
      <c r="B25" s="38" t="s">
        <v>27</v>
      </c>
      <c r="C25" s="43" t="s">
        <v>51</v>
      </c>
      <c r="D25" s="30">
        <v>9</v>
      </c>
      <c r="E25" s="31">
        <v>265</v>
      </c>
      <c r="F25" s="32">
        <v>80</v>
      </c>
      <c r="G25" s="33">
        <f t="shared" si="0"/>
        <v>345</v>
      </c>
      <c r="H25" s="34">
        <f>_xlfn.RANK.EQ(G25,G8:G27)</f>
        <v>6</v>
      </c>
    </row>
    <row r="26" spans="1:8" ht="34.5" customHeight="1" thickBot="1">
      <c r="A26" s="50" t="s">
        <v>52</v>
      </c>
      <c r="B26" s="39" t="s">
        <v>61</v>
      </c>
      <c r="C26" s="42" t="s">
        <v>53</v>
      </c>
      <c r="D26" s="44">
        <v>6</v>
      </c>
      <c r="E26" s="45">
        <v>180</v>
      </c>
      <c r="F26" s="46">
        <v>76</v>
      </c>
      <c r="G26" s="25">
        <f>SUM(E26:F26)</f>
        <v>256</v>
      </c>
      <c r="H26" s="26">
        <f>_xlfn.RANK.EQ(G26,G8:G27)</f>
        <v>13</v>
      </c>
    </row>
    <row r="27" spans="1:8" ht="34.5" customHeight="1" thickBot="1">
      <c r="A27" s="50" t="s">
        <v>52</v>
      </c>
      <c r="B27" s="39" t="s">
        <v>61</v>
      </c>
      <c r="C27" s="42" t="s">
        <v>54</v>
      </c>
      <c r="D27" s="44">
        <v>8</v>
      </c>
      <c r="E27" s="45">
        <v>170</v>
      </c>
      <c r="F27" s="46">
        <v>63</v>
      </c>
      <c r="G27" s="25">
        <f>SUM(E27:F27)</f>
        <v>233</v>
      </c>
      <c r="H27" s="26">
        <f>_xlfn.RANK.EQ(G27,G8:G27)</f>
        <v>14</v>
      </c>
    </row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</sheetData>
  <sheetProtection/>
  <mergeCells count="12">
    <mergeCell ref="A1:H1"/>
    <mergeCell ref="A3:H3"/>
    <mergeCell ref="A4:H4"/>
    <mergeCell ref="A5:H5"/>
    <mergeCell ref="C6:C7"/>
    <mergeCell ref="D6:D7"/>
    <mergeCell ref="A6:A7"/>
    <mergeCell ref="A2:H2"/>
    <mergeCell ref="E6:E7"/>
    <mergeCell ref="G6:H6"/>
    <mergeCell ref="F6:F7"/>
    <mergeCell ref="B6:B7"/>
  </mergeCells>
  <conditionalFormatting sqref="G8 G24:G25">
    <cfRule type="cellIs" priority="21" dxfId="8" operator="equal" stopIfTrue="1">
      <formula>2</formula>
    </cfRule>
  </conditionalFormatting>
  <conditionalFormatting sqref="H8 H24:H25">
    <cfRule type="cellIs" priority="22" dxfId="9" operator="between" stopIfTrue="1">
      <formula>1</formula>
      <formula>3</formula>
    </cfRule>
  </conditionalFormatting>
  <conditionalFormatting sqref="G9:G21">
    <cfRule type="cellIs" priority="10" dxfId="8" operator="equal" stopIfTrue="1">
      <formula>2</formula>
    </cfRule>
  </conditionalFormatting>
  <conditionalFormatting sqref="H9:H21">
    <cfRule type="cellIs" priority="9" dxfId="9" operator="between" stopIfTrue="1">
      <formula>1</formula>
      <formula>3</formula>
    </cfRule>
  </conditionalFormatting>
  <conditionalFormatting sqref="G26:G27">
    <cfRule type="cellIs" priority="5" dxfId="8" operator="equal" stopIfTrue="1">
      <formula>2</formula>
    </cfRule>
  </conditionalFormatting>
  <conditionalFormatting sqref="H26:H27">
    <cfRule type="cellIs" priority="6" dxfId="9" operator="between" stopIfTrue="1">
      <formula>1</formula>
      <formula>3</formula>
    </cfRule>
  </conditionalFormatting>
  <conditionalFormatting sqref="G22:G23">
    <cfRule type="cellIs" priority="2" dxfId="8" operator="equal" stopIfTrue="1">
      <formula>2</formula>
    </cfRule>
  </conditionalFormatting>
  <conditionalFormatting sqref="H22:H23">
    <cfRule type="cellIs" priority="1" dxfId="9" operator="between" stopIfTrue="1">
      <formula>1</formula>
      <formula>3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5.625" style="1" customWidth="1"/>
    <col min="2" max="2" width="18.375" style="1" customWidth="1"/>
    <col min="3" max="3" width="69.125" style="0" customWidth="1"/>
    <col min="4" max="4" width="21.25390625" style="0" customWidth="1"/>
    <col min="5" max="5" width="3.875" style="1" customWidth="1"/>
    <col min="6" max="6" width="7.00390625" style="2" customWidth="1"/>
    <col min="7" max="7" width="9.875" style="0" customWidth="1"/>
  </cols>
  <sheetData>
    <row r="1" spans="1:7" ht="36" customHeight="1">
      <c r="A1" s="63"/>
      <c r="B1" s="64"/>
      <c r="C1" s="64"/>
      <c r="D1" s="64"/>
      <c r="E1" s="64"/>
      <c r="F1" s="64"/>
      <c r="G1" s="64"/>
    </row>
    <row r="2" spans="1:7" ht="24.75" customHeight="1">
      <c r="A2" s="71" t="s">
        <v>9</v>
      </c>
      <c r="B2" s="64"/>
      <c r="C2" s="64"/>
      <c r="D2" s="64"/>
      <c r="E2" s="64"/>
      <c r="F2" s="64"/>
      <c r="G2" s="64"/>
    </row>
    <row r="3" spans="1:7" ht="19.5" customHeight="1">
      <c r="A3" s="72" t="s">
        <v>21</v>
      </c>
      <c r="B3" s="73"/>
      <c r="C3" s="73"/>
      <c r="D3" s="73"/>
      <c r="E3" s="73"/>
      <c r="F3" s="73"/>
      <c r="G3" s="73"/>
    </row>
    <row r="4" spans="1:7" ht="21" thickBot="1">
      <c r="A4" s="72" t="s">
        <v>55</v>
      </c>
      <c r="B4" s="73"/>
      <c r="C4" s="73"/>
      <c r="D4" s="73"/>
      <c r="E4" s="73"/>
      <c r="F4" s="73"/>
      <c r="G4" s="73"/>
    </row>
    <row r="5" spans="1:7" ht="17.25" customHeight="1" thickBot="1">
      <c r="A5" s="3" t="s">
        <v>1</v>
      </c>
      <c r="B5" s="12" t="s">
        <v>16</v>
      </c>
      <c r="C5" s="13" t="s">
        <v>0</v>
      </c>
      <c r="D5" s="14" t="s">
        <v>5</v>
      </c>
      <c r="E5" s="9" t="s">
        <v>6</v>
      </c>
      <c r="F5" s="10" t="s">
        <v>4</v>
      </c>
      <c r="G5" s="11" t="s">
        <v>3</v>
      </c>
    </row>
    <row r="6" spans="1:7" ht="22.5" customHeight="1" thickBot="1">
      <c r="A6" s="4">
        <f>SUM(List1!D20)</f>
        <v>5</v>
      </c>
      <c r="B6" s="8" t="str">
        <f>CONCATENATE(List1!A20)</f>
        <v>Moravskoslezský</v>
      </c>
      <c r="C6" s="15" t="str">
        <f>CONCATENATE(List1!B20)</f>
        <v>VOŠ, SOŠ a SOU Kopřivnice</v>
      </c>
      <c r="D6" s="7" t="str">
        <f>CONCATENATE(List1!C20)</f>
        <v>Jan Juračák</v>
      </c>
      <c r="E6" s="4">
        <f>SUM(List1!H20)</f>
        <v>1</v>
      </c>
      <c r="F6" s="4">
        <f>SUM(List1!G20)</f>
        <v>478</v>
      </c>
      <c r="G6" s="5">
        <v>1</v>
      </c>
    </row>
    <row r="7" spans="1:7" ht="22.5" customHeight="1" thickBot="1">
      <c r="A7" s="4">
        <f>SUM(List1!D15)</f>
        <v>3</v>
      </c>
      <c r="B7" s="8" t="str">
        <f>CONCATENATE(List1!A15)</f>
        <v>Ústecký</v>
      </c>
      <c r="C7" s="15" t="str">
        <f>CONCATENATE(List1!B15)</f>
        <v>VOŠ, SPŠ a SŠ služeb a cestovního ruchu, Varnsdorf</v>
      </c>
      <c r="D7" s="7" t="str">
        <f>CONCATENATE(List1!C15)</f>
        <v>Milan Berka</v>
      </c>
      <c r="E7" s="4">
        <f>SUM(List1!H15)</f>
        <v>2</v>
      </c>
      <c r="F7" s="4">
        <f>SUM(List1!G15)</f>
        <v>403</v>
      </c>
      <c r="G7" s="5">
        <v>2</v>
      </c>
    </row>
    <row r="8" spans="1:7" ht="22.5" customHeight="1" thickBot="1">
      <c r="A8" s="4">
        <f>SUM(List1!D9)</f>
        <v>13</v>
      </c>
      <c r="B8" s="8" t="str">
        <f>CONCATENATE(List1!A9)</f>
        <v>Vysočina</v>
      </c>
      <c r="C8" s="15" t="str">
        <f>CONCATENATE(List1!B9)</f>
        <v>Vyšší odborná škola a Střední průmyslová škola, Žďár nad Sázavou</v>
      </c>
      <c r="D8" s="7" t="str">
        <f>CONCATENATE(List1!C9)</f>
        <v>Eduard Ťupa</v>
      </c>
      <c r="E8" s="4">
        <f>SUM(List1!H9)</f>
        <v>3</v>
      </c>
      <c r="F8" s="4">
        <f>SUM(List1!G9)</f>
        <v>402</v>
      </c>
      <c r="G8" s="5">
        <v>3</v>
      </c>
    </row>
    <row r="9" spans="1:7" ht="22.5" customHeight="1" thickBot="1">
      <c r="A9" s="4">
        <f>SUM(List1!D24)</f>
        <v>7</v>
      </c>
      <c r="B9" s="8" t="str">
        <f>CONCATENATE(List1!A24)</f>
        <v>Pardubický</v>
      </c>
      <c r="C9" s="15" t="str">
        <f>CONCATENATE(List1!B24)</f>
        <v>Střední průmyslová škola, Chrudim</v>
      </c>
      <c r="D9" s="7" t="str">
        <f>CONCATENATE(List1!C24)</f>
        <v>Dominik Kaštánek</v>
      </c>
      <c r="E9" s="4">
        <f>SUM(List1!H24)</f>
        <v>4</v>
      </c>
      <c r="F9" s="4">
        <f>SUM(List1!G24)</f>
        <v>392</v>
      </c>
      <c r="G9" s="5">
        <v>4</v>
      </c>
    </row>
    <row r="10" spans="1:7" ht="22.5" customHeight="1" thickBot="1">
      <c r="A10" s="4">
        <f>SUM(List1!D8)</f>
        <v>17</v>
      </c>
      <c r="B10" s="8" t="str">
        <f>CONCATENATE(List1!A8)</f>
        <v>Vysočina</v>
      </c>
      <c r="C10" s="15" t="str">
        <f>CONCATENATE(List1!B8)</f>
        <v>Střední škola průmyslová, technická a automobilní, Jihlava</v>
      </c>
      <c r="D10" s="7" t="str">
        <f>CONCATENATE(List1!C8)</f>
        <v>David Pirochta</v>
      </c>
      <c r="E10" s="4">
        <f>SUM(List1!H8)</f>
        <v>5</v>
      </c>
      <c r="F10" s="4">
        <f>SUM(List1!G8)</f>
        <v>389</v>
      </c>
      <c r="G10" s="5">
        <v>5</v>
      </c>
    </row>
    <row r="11" spans="1:7" ht="22.5" customHeight="1" thickBot="1">
      <c r="A11" s="4">
        <f>SUM(List1!D25)</f>
        <v>9</v>
      </c>
      <c r="B11" s="8" t="str">
        <f>CONCATENATE(List1!A25)</f>
        <v>Pardubický</v>
      </c>
      <c r="C11" s="15" t="str">
        <f>CONCATENATE(List1!B25)</f>
        <v>Střední průmyslová škola, Chrudim</v>
      </c>
      <c r="D11" s="7" t="str">
        <f>CONCATENATE(List1!C25)</f>
        <v>Vítězslav Obolecký</v>
      </c>
      <c r="E11" s="4">
        <f>SUM(List1!H25)</f>
        <v>6</v>
      </c>
      <c r="F11" s="4">
        <f>SUM(List1!G25)</f>
        <v>345</v>
      </c>
      <c r="G11" s="5">
        <v>6</v>
      </c>
    </row>
    <row r="12" spans="1:7" ht="22.5" customHeight="1" thickBot="1">
      <c r="A12" s="4">
        <f>SUM(List1!D10)</f>
        <v>4</v>
      </c>
      <c r="B12" s="8" t="str">
        <f>CONCATENATE(List1!A10)</f>
        <v>Jihočeský</v>
      </c>
      <c r="C12" s="15" t="str">
        <f>CONCATENATE(List1!B10)</f>
        <v>Střední odborná škola strojní a elektrotechnická, Velešín</v>
      </c>
      <c r="D12" s="7" t="str">
        <f>CONCATENATE(List1!C10)</f>
        <v>Jan Bostl</v>
      </c>
      <c r="E12" s="4">
        <f>SUM(List1!H10)</f>
        <v>7</v>
      </c>
      <c r="F12" s="4">
        <f>SUM(List1!G10)</f>
        <v>333</v>
      </c>
      <c r="G12" s="5">
        <v>7</v>
      </c>
    </row>
    <row r="13" spans="1:7" ht="22.5" customHeight="1" thickBot="1">
      <c r="A13" s="4">
        <f>SUM(List1!D17)</f>
        <v>19</v>
      </c>
      <c r="B13" s="8" t="str">
        <f>CONCATENATE(List1!A17)</f>
        <v>Jihomoravský</v>
      </c>
      <c r="C13" s="15" t="str">
        <f>CONCATENATE(List1!B17)</f>
        <v>Střední škola André Citroëna, Boskovice</v>
      </c>
      <c r="D13" s="7" t="str">
        <f>CONCATENATE(List1!C17)</f>
        <v>Radim Havránek</v>
      </c>
      <c r="E13" s="4">
        <f>SUM(List1!H17)</f>
        <v>8</v>
      </c>
      <c r="F13" s="4">
        <f>SUM(List1!G17)</f>
        <v>328</v>
      </c>
      <c r="G13" s="5">
        <v>8</v>
      </c>
    </row>
    <row r="14" spans="1:7" ht="22.5" customHeight="1" thickBot="1">
      <c r="A14" s="4">
        <f>SUM(List1!D18)</f>
        <v>14</v>
      </c>
      <c r="B14" s="8" t="str">
        <f>CONCATENATE(List1!A18)</f>
        <v>Olomoucký</v>
      </c>
      <c r="C14" s="15" t="str">
        <f>CONCATENATE(List1!B18)</f>
        <v>Střední průmyslová škola,  Hranice</v>
      </c>
      <c r="D14" s="7" t="str">
        <f>CONCATENATE(List1!C18)</f>
        <v>Matěj Dohnal</v>
      </c>
      <c r="E14" s="4">
        <f>SUM(List1!H18)</f>
        <v>9</v>
      </c>
      <c r="F14" s="4">
        <f>SUM(List1!G18)</f>
        <v>313</v>
      </c>
      <c r="G14" s="5">
        <v>9</v>
      </c>
    </row>
    <row r="15" spans="1:7" ht="22.5" customHeight="1" thickBot="1">
      <c r="A15" s="4">
        <f>SUM(List1!D21)</f>
        <v>18</v>
      </c>
      <c r="B15" s="8" t="str">
        <f>CONCATENATE(List1!A21)</f>
        <v>Moravskoslezský</v>
      </c>
      <c r="C15" s="15" t="str">
        <f>CONCATENATE(List1!B21)</f>
        <v>Střední škola technická a zemědělská, Nový Jičín</v>
      </c>
      <c r="D15" s="7" t="str">
        <f>CONCATENATE(List1!C21)</f>
        <v>David Matějček</v>
      </c>
      <c r="E15" s="4">
        <f>SUM(List1!H21)</f>
        <v>10</v>
      </c>
      <c r="F15" s="4">
        <f>SUM(List1!G21)</f>
        <v>293</v>
      </c>
      <c r="G15" s="5">
        <v>10</v>
      </c>
    </row>
    <row r="16" spans="1:7" ht="22.5" customHeight="1" thickBot="1">
      <c r="A16" s="4">
        <f>SUM(List1!D16)</f>
        <v>11</v>
      </c>
      <c r="B16" s="8" t="str">
        <f>CONCATENATE(List1!A16)</f>
        <v>Jihomoravský</v>
      </c>
      <c r="C16" s="15" t="str">
        <f>CONCATENATE(List1!B16)</f>
        <v>Střední odborná škola a Střední odborné učiliště Vyškov</v>
      </c>
      <c r="D16" s="7" t="str">
        <f>CONCATENATE(List1!C16)</f>
        <v>Vojtěch Varta</v>
      </c>
      <c r="E16" s="4">
        <f>SUM(List1!H16)</f>
        <v>11</v>
      </c>
      <c r="F16" s="4">
        <f>SUM(List1!G16)</f>
        <v>272</v>
      </c>
      <c r="G16" s="5">
        <v>11</v>
      </c>
    </row>
    <row r="17" spans="1:7" ht="22.5" customHeight="1" thickBot="1">
      <c r="A17" s="4">
        <f>SUM(List1!D14)</f>
        <v>12</v>
      </c>
      <c r="B17" s="8" t="str">
        <f>CONCATENATE(List1!A14)</f>
        <v>Ústecký</v>
      </c>
      <c r="C17" s="15" t="str">
        <f>CONCATENATE(List1!B14)</f>
        <v>Střední škola stavební a strojní, Teplice</v>
      </c>
      <c r="D17" s="7" t="str">
        <f>CONCATENATE(List1!C14)</f>
        <v>David Němec</v>
      </c>
      <c r="E17" s="4">
        <f>SUM(List1!H14)</f>
        <v>12</v>
      </c>
      <c r="F17" s="4">
        <f>SUM(List1!G14)</f>
        <v>263</v>
      </c>
      <c r="G17" s="5">
        <v>12</v>
      </c>
    </row>
    <row r="18" spans="1:7" ht="22.5" customHeight="1" thickBot="1">
      <c r="A18" s="4">
        <f>SUM(List1!D26)</f>
        <v>6</v>
      </c>
      <c r="B18" s="8" t="str">
        <f>CONCATENATE(List1!A26)</f>
        <v>Hlavní město Praha</v>
      </c>
      <c r="C18" s="15" t="str">
        <f>CONCATENATE(List1!B26)</f>
        <v>Střední škola elektrotechniky a strojírenství, Praha</v>
      </c>
      <c r="D18" s="7" t="str">
        <f>CONCATENATE(List1!C26)</f>
        <v>Tomáš Vlček</v>
      </c>
      <c r="E18" s="4">
        <f>SUM(List1!H26)</f>
        <v>13</v>
      </c>
      <c r="F18" s="4">
        <f>SUM(List1!G26)</f>
        <v>256</v>
      </c>
      <c r="G18" s="5">
        <v>13</v>
      </c>
    </row>
    <row r="19" spans="1:7" ht="22.5" customHeight="1" thickBot="1">
      <c r="A19" s="4">
        <f>SUM(List1!D27)</f>
        <v>8</v>
      </c>
      <c r="B19" s="8" t="str">
        <f>CONCATENATE(List1!A27)</f>
        <v>Hlavní město Praha</v>
      </c>
      <c r="C19" s="15" t="str">
        <f>CONCATENATE(List1!B27)</f>
        <v>Střední škola elektrotechniky a strojírenství, Praha</v>
      </c>
      <c r="D19" s="7" t="str">
        <f>CONCATENATE(List1!C27)</f>
        <v>Zdeněk Kulhavý</v>
      </c>
      <c r="E19" s="4">
        <f>SUM(List1!H27)</f>
        <v>14</v>
      </c>
      <c r="F19" s="4">
        <f>SUM(List1!G27)</f>
        <v>233</v>
      </c>
      <c r="G19" s="5">
        <v>14</v>
      </c>
    </row>
    <row r="20" spans="1:7" ht="22.5" customHeight="1" thickBot="1">
      <c r="A20" s="4">
        <f>SUM(List1!D23)</f>
        <v>16</v>
      </c>
      <c r="B20" s="8" t="str">
        <f>CONCATENATE(List1!A23)</f>
        <v>Královéhradecký</v>
      </c>
      <c r="C20" s="15" t="str">
        <f>CONCATENATE(List1!B23)</f>
        <v>Střední průmyslová škola, Střední odborná škola a Střední odborné učiliště, Hradec Králové</v>
      </c>
      <c r="D20" s="7" t="str">
        <f>CONCATENATE(List1!C23)</f>
        <v>Karel Karras</v>
      </c>
      <c r="E20" s="4">
        <f>SUM(List1!H23)</f>
        <v>15</v>
      </c>
      <c r="F20" s="4">
        <f>SUM(List1!G23)</f>
        <v>225</v>
      </c>
      <c r="G20" s="5">
        <v>15</v>
      </c>
    </row>
    <row r="21" spans="1:7" ht="22.5" customHeight="1" thickBot="1">
      <c r="A21" s="4">
        <f>SUM(List1!D22)</f>
        <v>20</v>
      </c>
      <c r="B21" s="8" t="str">
        <f>CONCATENATE(List1!A22)</f>
        <v>Královéhradecký</v>
      </c>
      <c r="C21" s="15" t="str">
        <f>CONCATENATE(List1!B22)</f>
        <v>Střední průmyslová škola, Střední odborná škola a Střední odborné učiliště, Hradec Králové</v>
      </c>
      <c r="D21" s="7" t="str">
        <f>CONCATENATE(List1!C22)</f>
        <v>David Brambora</v>
      </c>
      <c r="E21" s="4">
        <f>SUM(List1!H22)</f>
        <v>16</v>
      </c>
      <c r="F21" s="4">
        <f>SUM(List1!G22)</f>
        <v>204</v>
      </c>
      <c r="G21" s="5">
        <v>16</v>
      </c>
    </row>
    <row r="22" spans="1:7" ht="22.5" customHeight="1" thickBot="1">
      <c r="A22" s="4">
        <f>SUM(List1!D13)</f>
        <v>10</v>
      </c>
      <c r="B22" s="8" t="str">
        <f>CONCATENATE(List1!A13)</f>
        <v>Plzeňský</v>
      </c>
      <c r="C22" s="15" t="str">
        <f>CONCATENATE(List1!B13)</f>
        <v>Střední průmyslová škola, Tachov</v>
      </c>
      <c r="D22" s="7" t="str">
        <f>CONCATENATE(List1!C13)</f>
        <v>Pavel Tyšl</v>
      </c>
      <c r="E22" s="4">
        <f>SUM(List1!H13)</f>
        <v>17</v>
      </c>
      <c r="F22" s="4">
        <f>SUM(List1!G13)</f>
        <v>189</v>
      </c>
      <c r="G22" s="5">
        <v>17</v>
      </c>
    </row>
    <row r="23" spans="1:7" ht="26.25" thickBot="1">
      <c r="A23" s="4">
        <f>SUM(List1!D12)</f>
        <v>15</v>
      </c>
      <c r="B23" s="8" t="str">
        <f>CONCATENATE(List1!A12)</f>
        <v>Plzeňský</v>
      </c>
      <c r="C23" s="15" t="str">
        <f>CONCATENATE(List1!B12)</f>
        <v>Střední průmyslová škola strojnická a Střední odborná škola profesora Švejcara, Plzeň</v>
      </c>
      <c r="D23" s="7" t="str">
        <f>CONCATENATE(List1!C12)</f>
        <v>František Žďárský</v>
      </c>
      <c r="E23" s="4">
        <f>SUM(List1!H12)</f>
        <v>18</v>
      </c>
      <c r="F23" s="4">
        <f>SUM(List1!G12)</f>
        <v>177</v>
      </c>
      <c r="G23" s="5">
        <v>18</v>
      </c>
    </row>
    <row r="24" spans="1:7" ht="21" thickBot="1">
      <c r="A24" s="4">
        <f>SUM(List1!D11)</f>
        <v>2</v>
      </c>
      <c r="B24" s="8" t="str">
        <f>CONCATENATE(List1!A11)</f>
        <v>Jihočeský</v>
      </c>
      <c r="C24" s="15" t="str">
        <f>CONCATENATE(List1!B11)</f>
        <v>VOŠ, SPŠ a SOŠ řemesel a služeb, Strakonice</v>
      </c>
      <c r="D24" s="7" t="str">
        <f>CONCATENATE(List1!C11)</f>
        <v>Pavel Sádlík</v>
      </c>
      <c r="E24" s="4">
        <f>SUM(List1!H11)</f>
        <v>19</v>
      </c>
      <c r="F24" s="4">
        <f>SUM(List1!G11)</f>
        <v>171</v>
      </c>
      <c r="G24" s="5">
        <v>19</v>
      </c>
    </row>
    <row r="25" spans="1:7" ht="21" thickBot="1">
      <c r="A25" s="4">
        <f>SUM(List1!D19)</f>
        <v>1</v>
      </c>
      <c r="B25" s="8" t="str">
        <f>CONCATENATE(List1!A19)</f>
        <v>Olomoucký</v>
      </c>
      <c r="C25" s="15" t="str">
        <f>CONCATENATE(List1!B19)</f>
        <v>Střední škola technická a zemědělská, Mohelnice</v>
      </c>
      <c r="D25" s="7" t="str">
        <f>CONCATENATE(List1!C19)</f>
        <v>Kristián Marek</v>
      </c>
      <c r="E25" s="4">
        <f>SUM(List1!H19)</f>
        <v>20</v>
      </c>
      <c r="F25" s="4">
        <f>SUM(List1!G19)</f>
        <v>151</v>
      </c>
      <c r="G25" s="5">
        <v>20</v>
      </c>
    </row>
  </sheetData>
  <sheetProtection/>
  <mergeCells count="4">
    <mergeCell ref="A1:G1"/>
    <mergeCell ref="A2:G2"/>
    <mergeCell ref="A3:G3"/>
    <mergeCell ref="A4:G4"/>
  </mergeCells>
  <printOptions/>
  <pageMargins left="0.3937007874015748" right="0.3937007874015748" top="0.1968503937007874" bottom="0" header="0.5118110236220472" footer="0.5118110236220472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 Technické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1</dc:creator>
  <cp:keywords/>
  <dc:description/>
  <cp:lastModifiedBy>Jindřich Felkel</cp:lastModifiedBy>
  <cp:lastPrinted>2019-04-17T08:43:44Z</cp:lastPrinted>
  <dcterms:created xsi:type="dcterms:W3CDTF">2004-05-20T06:17:46Z</dcterms:created>
  <dcterms:modified xsi:type="dcterms:W3CDTF">2019-04-25T12:29:21Z</dcterms:modified>
  <cp:category/>
  <cp:version/>
  <cp:contentType/>
  <cp:contentStatus/>
</cp:coreProperties>
</file>